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nprg\vracad\CONCURSO\CICLO 2022-I\Ok\"/>
    </mc:Choice>
  </mc:AlternateContent>
  <bookViews>
    <workbookView xWindow="0" yWindow="0" windowWidth="20490" windowHeight="7650" tabRatio="590"/>
  </bookViews>
  <sheets>
    <sheet name="Autoeval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2" i="1" l="1"/>
  <c r="F95" i="1" s="1"/>
  <c r="F93" i="1"/>
  <c r="F94" i="1"/>
  <c r="F91" i="1"/>
  <c r="F89" i="1"/>
  <c r="F88" i="1"/>
  <c r="F84" i="1"/>
  <c r="F85" i="1" s="1"/>
  <c r="F82" i="1"/>
  <c r="F75" i="1"/>
  <c r="F76" i="1"/>
  <c r="F77" i="1"/>
  <c r="F78" i="1"/>
  <c r="F79" i="1"/>
  <c r="F80" i="1"/>
  <c r="F81" i="1"/>
  <c r="F74" i="1"/>
  <c r="F72" i="1"/>
  <c r="F71" i="1"/>
  <c r="F67" i="1"/>
  <c r="F68" i="1"/>
  <c r="F69" i="1"/>
  <c r="F66" i="1"/>
  <c r="F61" i="1"/>
  <c r="F63" i="1" s="1"/>
  <c r="F62" i="1"/>
  <c r="F60" i="1"/>
  <c r="F57" i="1"/>
  <c r="F58" i="1"/>
  <c r="F56" i="1"/>
  <c r="F50" i="1"/>
  <c r="F51" i="1"/>
  <c r="F52" i="1"/>
  <c r="F49" i="1"/>
  <c r="F46" i="1"/>
  <c r="F47" i="1"/>
  <c r="F45" i="1"/>
  <c r="F42" i="1"/>
  <c r="F43" i="1"/>
  <c r="F41" i="1"/>
  <c r="F38" i="1"/>
  <c r="F37" i="1"/>
  <c r="F34" i="1"/>
  <c r="F35" i="1"/>
  <c r="F33" i="1"/>
  <c r="F31" i="1"/>
  <c r="F30" i="1"/>
  <c r="F53" i="1" s="1"/>
  <c r="F25" i="1"/>
  <c r="F22" i="1"/>
  <c r="F23" i="1"/>
  <c r="F21" i="1"/>
  <c r="F19" i="1"/>
  <c r="F16" i="1"/>
  <c r="F17" i="1"/>
  <c r="F15" i="1"/>
  <c r="F11" i="1"/>
  <c r="F10" i="1"/>
  <c r="F8" i="1"/>
  <c r="F7" i="1"/>
  <c r="D95" i="1"/>
  <c r="D85" i="1"/>
  <c r="D82" i="1"/>
  <c r="D63" i="1"/>
  <c r="D53" i="1"/>
  <c r="D27" i="1"/>
  <c r="D12" i="1"/>
  <c r="F12" i="1" l="1"/>
  <c r="F27" i="1"/>
  <c r="F97" i="1" s="1"/>
  <c r="D96" i="1"/>
</calcChain>
</file>

<file path=xl/sharedStrings.xml><?xml version="1.0" encoding="utf-8"?>
<sst xmlns="http://schemas.openxmlformats.org/spreadsheetml/2006/main" count="93" uniqueCount="87">
  <si>
    <t>SECCIONES</t>
  </si>
  <si>
    <t>Puntaje Parcial</t>
  </si>
  <si>
    <t>Puntaje Máximo</t>
  </si>
  <si>
    <t>Calificación</t>
  </si>
  <si>
    <t xml:space="preserve"> Parcial</t>
  </si>
  <si>
    <t>Total</t>
  </si>
  <si>
    <r>
      <t>I.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7"/>
        <color rgb="FF000000"/>
        <rFont val="Verdana"/>
        <family val="2"/>
      </rPr>
      <t>FORMACIÓN ACADÉMICO-PROFESIONAL</t>
    </r>
  </si>
  <si>
    <t>Grados académicos (Si estudió en el extranjero: Resolución de reconocimiento de SUNEDU)</t>
  </si>
  <si>
    <t xml:space="preserve">Doctor </t>
  </si>
  <si>
    <t xml:space="preserve">Maestro </t>
  </si>
  <si>
    <t>Títulos Profesionales:</t>
  </si>
  <si>
    <t>Título profesional universitario</t>
  </si>
  <si>
    <t>Segunda especialidad</t>
  </si>
  <si>
    <r>
      <rPr>
        <b/>
        <sz val="7"/>
        <color rgb="FF000000"/>
        <rFont val="Times New Roman"/>
        <family val="1"/>
      </rPr>
      <t xml:space="preserve"> </t>
    </r>
    <r>
      <rPr>
        <b/>
        <sz val="7"/>
        <color rgb="FF000000"/>
        <rFont val="Verdana"/>
        <family val="2"/>
      </rPr>
      <t xml:space="preserve">II. EXPERIENCIA PROFESIONAL-DOCENTE </t>
    </r>
  </si>
  <si>
    <t>Experiencia Profesional (a partir de la fecha de obtención del título)</t>
  </si>
  <si>
    <t>De 3 hasta 7 años</t>
  </si>
  <si>
    <t>Más de 7 hasta 15 años</t>
  </si>
  <si>
    <t>Más de 15 años</t>
  </si>
  <si>
    <t>Experiencia docente universitaria:</t>
  </si>
  <si>
    <t>En pre grado (por ciclo académico)</t>
  </si>
  <si>
    <t>Elaboración de material de enseñanza (Puntuación por cada material)</t>
  </si>
  <si>
    <t xml:space="preserve">Módulos, guías, separatas </t>
  </si>
  <si>
    <t xml:space="preserve">Textos universitarios </t>
  </si>
  <si>
    <t xml:space="preserve">III. ACTUALIZACIONES, CAPACITACIÓN Y PARTICIPACIÓN EN EVENTOS CIENTÍFICOS </t>
  </si>
  <si>
    <t>Pasantías (puntaje por pasantía)</t>
  </si>
  <si>
    <t>En el extranjero</t>
  </si>
  <si>
    <t>Nacionales</t>
  </si>
  <si>
    <t>Especialización docente (sin grado ni título x semestre de estudio)</t>
  </si>
  <si>
    <t>Estudios de doctorado (x semestre)</t>
  </si>
  <si>
    <t>Estudios de maestría (x semestre)</t>
  </si>
  <si>
    <t>Estudios de segunda especialidad (x semestre o módulo)</t>
  </si>
  <si>
    <t>Diplomados (a partir de 384 horas)</t>
  </si>
  <si>
    <t xml:space="preserve">Participación en eventos científicos y académicos </t>
  </si>
  <si>
    <t>Ponente (máx. 5)</t>
  </si>
  <si>
    <t>Asistente (máx. 10)</t>
  </si>
  <si>
    <t>Organizador (máx. 5)</t>
  </si>
  <si>
    <t>Cursos de capacitación</t>
  </si>
  <si>
    <t>De 4 a 15 horas (máx. 10)</t>
  </si>
  <si>
    <t>De 16 a 30 horas (máx. 10)</t>
  </si>
  <si>
    <t>De 31 a 60 horas (máx. 10)</t>
  </si>
  <si>
    <t>De más de 60 horas (máx. 10)</t>
  </si>
  <si>
    <t>Dominio de un idioma distinto al materno (máx. 2 idiomas):</t>
  </si>
  <si>
    <t>Nivel Básico</t>
  </si>
  <si>
    <t>Nivel Intermedio</t>
  </si>
  <si>
    <t>Nivel Avanzado</t>
  </si>
  <si>
    <t>Actualización en Tecnología de Información y Comunicación</t>
  </si>
  <si>
    <t>De 16 a 30 horas (máx. 3)</t>
  </si>
  <si>
    <t>De 31 a 60 horas (máx. 3)</t>
  </si>
  <si>
    <t>De más de 60 horas (máx. 3)</t>
  </si>
  <si>
    <t>Investigación científica</t>
  </si>
  <si>
    <t xml:space="preserve">Trabajos de investigación concluidos </t>
  </si>
  <si>
    <t xml:space="preserve">Trabajos de investigación en ejecución </t>
  </si>
  <si>
    <t xml:space="preserve">Patentes </t>
  </si>
  <si>
    <t>Pares revisores en revistas científicas indexadas</t>
  </si>
  <si>
    <t>Producción científica</t>
  </si>
  <si>
    <t>Publicación de libro con ISBN</t>
  </si>
  <si>
    <t>Publicación de artículos científicos en revistas indexadas</t>
  </si>
  <si>
    <t>Investigador RENACYT</t>
  </si>
  <si>
    <t>Investigador distinguido</t>
  </si>
  <si>
    <t>Nivel 1</t>
  </si>
  <si>
    <t>Nivel 2</t>
  </si>
  <si>
    <t>Nivel 3</t>
  </si>
  <si>
    <t>Nivel 4</t>
  </si>
  <si>
    <t>Nivel 5</t>
  </si>
  <si>
    <t>Nivel 6</t>
  </si>
  <si>
    <t>Nivel 7</t>
  </si>
  <si>
    <t>Organización y ejecución de Proyectos de responsabilidad social (Puntaje por proyecto)</t>
  </si>
  <si>
    <r>
      <t xml:space="preserve">VIII. DISTINCIONES Y RECONOCIMIENTOS </t>
    </r>
    <r>
      <rPr>
        <sz val="7"/>
        <color rgb="FF000000"/>
        <rFont val="Verdana"/>
        <family val="2"/>
      </rPr>
      <t>(con resolución de reconocimiento)</t>
    </r>
  </si>
  <si>
    <t>Designación o elección de responsabilidad pública o privada</t>
  </si>
  <si>
    <t>Decano de Colegio profesional</t>
  </si>
  <si>
    <t>Miembro directivo de Colegio Profesional o de la sociedad civil</t>
  </si>
  <si>
    <t>Méritos y reconocimientos</t>
  </si>
  <si>
    <t>PUNTAJE OBTENIDO</t>
  </si>
  <si>
    <t>En posgrado (por cursos diferentes):</t>
  </si>
  <si>
    <t>Doctorados</t>
  </si>
  <si>
    <t>Maestrías</t>
  </si>
  <si>
    <t>Eventos internacionales:</t>
  </si>
  <si>
    <t>Eventos nacionales o locales:</t>
  </si>
  <si>
    <t>IV. IDIOMAS Y TICs</t>
  </si>
  <si>
    <t>V. INVESTIGACIÓN Y PRODUCCIÓN INTELECTUAL(De los últimos 5 años o 3 años dependiendo si cuenta con la calificacion RENACYT)</t>
  </si>
  <si>
    <r>
      <rPr>
        <b/>
        <sz val="7"/>
        <color rgb="FF000000"/>
        <rFont val="Times New Roman"/>
        <family val="1"/>
      </rPr>
      <t xml:space="preserve"> </t>
    </r>
    <r>
      <rPr>
        <b/>
        <sz val="7"/>
        <color rgb="FF000000"/>
        <rFont val="Verdana"/>
        <family val="2"/>
      </rPr>
      <t>VI. RESPONSABILIDAD SOCIAL (En los ultimos 5 años)</t>
    </r>
  </si>
  <si>
    <t>Profesor Honoris Causa, Palmas Magisteriales, otros</t>
  </si>
  <si>
    <t xml:space="preserve">Reconocimiento a la labor investigativa </t>
  </si>
  <si>
    <t xml:space="preserve">Ganador de concursos nacionales o locales de su ejercicio profesional </t>
  </si>
  <si>
    <t xml:space="preserve">Reconocimiento al desempeño profesional </t>
  </si>
  <si>
    <t xml:space="preserve">                                          PUNTAJE TOTAL</t>
  </si>
  <si>
    <t xml:space="preserve">ANEXO 3
TABLA DE EVALUACIÓN DE MÉRITOS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</si>
</sst>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2"/>
      <color theme="1"/>
      <name val="Times New Roman"/>
      <family val="2"/>
    </font>
    <font>
      <b/>
      <sz val="7"/>
      <color rgb="FF000000"/>
      <name val="Verdana"/>
      <family val="2"/>
    </font>
    <font>
      <b/>
      <sz val="7"/>
      <name val="Verdana"/>
      <family val="2"/>
    </font>
    <font>
      <b/>
      <sz val="7"/>
      <color rgb="FF000000"/>
      <name val="Times New Roman"/>
      <family val="1"/>
    </font>
    <font>
      <sz val="7"/>
      <color rgb="FF000000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sz val="8"/>
      <color theme="1"/>
      <name val="Calibri"/>
      <family val="2"/>
      <scheme val="minor"/>
    </font>
    <font>
      <b/>
      <sz val="7"/>
      <color theme="1"/>
      <name val="Verdana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40" xfId="0" applyFont="1" applyBorder="1" applyAlignment="1">
      <alignment horizontal="justify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164" fontId="5" fillId="0" borderId="35" xfId="0" applyNumberFormat="1" applyFont="1" applyBorder="1" applyAlignment="1">
      <alignment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4" fontId="1" fillId="0" borderId="20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justify" vertical="center" wrapText="1"/>
    </xf>
    <xf numFmtId="0" fontId="6" fillId="3" borderId="18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justify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justify" vertical="center" wrapText="1"/>
    </xf>
    <xf numFmtId="0" fontId="4" fillId="3" borderId="22" xfId="0" applyFont="1" applyFill="1" applyBorder="1" applyAlignment="1">
      <alignment horizontal="justify" vertical="center" wrapText="1"/>
    </xf>
    <xf numFmtId="0" fontId="4" fillId="3" borderId="34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justify" vertical="center" wrapText="1"/>
    </xf>
    <xf numFmtId="0" fontId="4" fillId="3" borderId="18" xfId="0" applyFont="1" applyFill="1" applyBorder="1" applyAlignment="1">
      <alignment horizontal="justify" vertical="center" wrapText="1"/>
    </xf>
    <xf numFmtId="0" fontId="4" fillId="3" borderId="31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4" fillId="3" borderId="37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justify" vertical="center" wrapText="1"/>
    </xf>
    <xf numFmtId="0" fontId="4" fillId="3" borderId="4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justify" vertical="center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 indent="1"/>
    </xf>
    <xf numFmtId="0" fontId="4" fillId="3" borderId="22" xfId="0" applyFont="1" applyFill="1" applyBorder="1" applyAlignment="1">
      <alignment horizontal="left" vertical="center" wrapText="1" indent="1"/>
    </xf>
    <xf numFmtId="0" fontId="4" fillId="3" borderId="15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topLeftCell="A76" zoomScaleNormal="100" workbookViewId="0">
      <selection activeCell="D82" sqref="D82"/>
    </sheetView>
  </sheetViews>
  <sheetFormatPr baseColWidth="10" defaultRowHeight="15.75" x14ac:dyDescent="0.25"/>
  <cols>
    <col min="1" max="1" width="2.75" bestFit="1" customWidth="1"/>
    <col min="2" max="2" width="52.875" customWidth="1"/>
    <col min="3" max="3" width="12.125" bestFit="1" customWidth="1"/>
  </cols>
  <sheetData>
    <row r="1" spans="1:7" ht="35.25" customHeight="1" x14ac:dyDescent="0.25">
      <c r="A1" s="130" t="s">
        <v>86</v>
      </c>
      <c r="B1" s="131"/>
      <c r="C1" s="131"/>
      <c r="D1" s="131"/>
      <c r="E1" s="131"/>
      <c r="F1" s="131"/>
    </row>
    <row r="2" spans="1:7" ht="16.5" thickBot="1" x14ac:dyDescent="0.3">
      <c r="A2" s="66"/>
      <c r="B2" s="66"/>
      <c r="C2" s="66"/>
      <c r="D2" s="66"/>
      <c r="E2" s="66"/>
      <c r="F2" s="66"/>
    </row>
    <row r="3" spans="1:7" x14ac:dyDescent="0.25">
      <c r="A3" s="125" t="s">
        <v>0</v>
      </c>
      <c r="B3" s="126"/>
      <c r="C3" s="126" t="s">
        <v>1</v>
      </c>
      <c r="D3" s="126" t="s">
        <v>2</v>
      </c>
      <c r="E3" s="126" t="s">
        <v>3</v>
      </c>
      <c r="F3" s="129"/>
    </row>
    <row r="4" spans="1:7" ht="16.5" thickBot="1" x14ac:dyDescent="0.3">
      <c r="A4" s="127"/>
      <c r="B4" s="128"/>
      <c r="C4" s="128"/>
      <c r="D4" s="128"/>
      <c r="E4" s="1" t="s">
        <v>4</v>
      </c>
      <c r="F4" s="25" t="s">
        <v>5</v>
      </c>
    </row>
    <row r="5" spans="1:7" ht="16.5" thickBot="1" x14ac:dyDescent="0.3">
      <c r="A5" s="69" t="s">
        <v>6</v>
      </c>
      <c r="B5" s="70"/>
      <c r="C5" s="70"/>
      <c r="D5" s="70"/>
      <c r="E5" s="70"/>
      <c r="F5" s="71"/>
    </row>
    <row r="6" spans="1:7" ht="16.5" thickBot="1" x14ac:dyDescent="0.3">
      <c r="A6" s="2">
        <v>1.1000000000000001</v>
      </c>
      <c r="B6" s="122" t="s">
        <v>7</v>
      </c>
      <c r="C6" s="123"/>
      <c r="D6" s="123"/>
      <c r="E6" s="123"/>
      <c r="F6" s="124"/>
    </row>
    <row r="7" spans="1:7" ht="16.5" thickBot="1" x14ac:dyDescent="0.3">
      <c r="A7" s="29"/>
      <c r="B7" s="3" t="s">
        <v>8</v>
      </c>
      <c r="C7" s="4">
        <v>8</v>
      </c>
      <c r="D7" s="79">
        <v>16</v>
      </c>
      <c r="E7" s="26"/>
      <c r="F7" s="27">
        <f>C7*E7</f>
        <v>0</v>
      </c>
    </row>
    <row r="8" spans="1:7" ht="16.5" thickBot="1" x14ac:dyDescent="0.3">
      <c r="A8" s="29"/>
      <c r="B8" s="6" t="s">
        <v>9</v>
      </c>
      <c r="C8" s="4">
        <v>6</v>
      </c>
      <c r="D8" s="93"/>
      <c r="E8" s="8"/>
      <c r="F8" s="27">
        <f>C8*E8</f>
        <v>0</v>
      </c>
    </row>
    <row r="9" spans="1:7" ht="16.5" thickBot="1" x14ac:dyDescent="0.3">
      <c r="A9" s="30">
        <v>1.2</v>
      </c>
      <c r="B9" s="94" t="s">
        <v>10</v>
      </c>
      <c r="C9" s="95"/>
      <c r="D9" s="95"/>
      <c r="E9" s="95"/>
      <c r="F9" s="96"/>
    </row>
    <row r="10" spans="1:7" ht="16.149999999999999" customHeight="1" thickBot="1" x14ac:dyDescent="0.3">
      <c r="A10" s="29"/>
      <c r="B10" s="3" t="s">
        <v>11</v>
      </c>
      <c r="C10" s="9">
        <v>5</v>
      </c>
      <c r="D10" s="78">
        <v>8</v>
      </c>
      <c r="E10" s="28"/>
      <c r="F10" s="27">
        <f>C10*E10</f>
        <v>0</v>
      </c>
    </row>
    <row r="11" spans="1:7" ht="18.600000000000001" customHeight="1" thickBot="1" x14ac:dyDescent="0.3">
      <c r="A11" s="29"/>
      <c r="B11" s="3" t="s">
        <v>12</v>
      </c>
      <c r="C11" s="9">
        <v>3</v>
      </c>
      <c r="D11" s="93"/>
      <c r="E11" s="8"/>
      <c r="F11" s="27">
        <f>C11*E11</f>
        <v>0</v>
      </c>
    </row>
    <row r="12" spans="1:7" ht="16.5" thickBot="1" x14ac:dyDescent="0.3">
      <c r="A12" s="31"/>
      <c r="B12" s="10"/>
      <c r="C12" s="11"/>
      <c r="D12" s="12">
        <f>SUM(D7,D10)</f>
        <v>24</v>
      </c>
      <c r="E12" s="13"/>
      <c r="F12" s="32">
        <f>F7+F8+F10+F11</f>
        <v>0</v>
      </c>
      <c r="G12" s="67"/>
    </row>
    <row r="13" spans="1:7" ht="16.5" thickBot="1" x14ac:dyDescent="0.3">
      <c r="A13" s="69" t="s">
        <v>13</v>
      </c>
      <c r="B13" s="70"/>
      <c r="C13" s="70"/>
      <c r="D13" s="70"/>
      <c r="E13" s="70"/>
      <c r="F13" s="71"/>
    </row>
    <row r="14" spans="1:7" ht="16.5" thickBot="1" x14ac:dyDescent="0.3">
      <c r="A14" s="29">
        <v>2.1</v>
      </c>
      <c r="B14" s="119" t="s">
        <v>14</v>
      </c>
      <c r="C14" s="120"/>
      <c r="D14" s="120"/>
      <c r="E14" s="121"/>
      <c r="F14" s="33"/>
    </row>
    <row r="15" spans="1:7" ht="16.149999999999999" customHeight="1" thickBot="1" x14ac:dyDescent="0.3">
      <c r="A15" s="29"/>
      <c r="B15" s="14" t="s">
        <v>15</v>
      </c>
      <c r="C15" s="4">
        <v>1</v>
      </c>
      <c r="D15" s="78">
        <v>4</v>
      </c>
      <c r="E15" s="8"/>
      <c r="F15" s="45">
        <f>C15*E15</f>
        <v>0</v>
      </c>
    </row>
    <row r="16" spans="1:7" ht="16.5" thickBot="1" x14ac:dyDescent="0.3">
      <c r="A16" s="29"/>
      <c r="B16" s="14" t="s">
        <v>16</v>
      </c>
      <c r="C16" s="4">
        <v>2</v>
      </c>
      <c r="D16" s="79"/>
      <c r="E16" s="28"/>
      <c r="F16" s="45">
        <f t="shared" ref="F16:F17" si="0">C16*E16</f>
        <v>0</v>
      </c>
    </row>
    <row r="17" spans="1:6" ht="16.5" thickBot="1" x14ac:dyDescent="0.3">
      <c r="A17" s="29"/>
      <c r="B17" s="14" t="s">
        <v>17</v>
      </c>
      <c r="C17" s="4">
        <v>4</v>
      </c>
      <c r="D17" s="93"/>
      <c r="E17" s="5"/>
      <c r="F17" s="45">
        <f t="shared" si="0"/>
        <v>0</v>
      </c>
    </row>
    <row r="18" spans="1:6" ht="16.5" thickBot="1" x14ac:dyDescent="0.3">
      <c r="A18" s="29">
        <v>2.2000000000000002</v>
      </c>
      <c r="B18" s="94" t="s">
        <v>18</v>
      </c>
      <c r="C18" s="95"/>
      <c r="D18" s="95"/>
      <c r="E18" s="95"/>
      <c r="F18" s="103"/>
    </row>
    <row r="19" spans="1:6" ht="16.5" thickBot="1" x14ac:dyDescent="0.3">
      <c r="A19" s="29"/>
      <c r="B19" s="3" t="s">
        <v>19</v>
      </c>
      <c r="C19" s="15">
        <v>0.25</v>
      </c>
      <c r="D19" s="4">
        <v>4</v>
      </c>
      <c r="E19" s="8"/>
      <c r="F19" s="61">
        <f>C19*E19</f>
        <v>0</v>
      </c>
    </row>
    <row r="20" spans="1:6" ht="16.5" thickBot="1" x14ac:dyDescent="0.3">
      <c r="A20" s="29"/>
      <c r="B20" s="115" t="s">
        <v>73</v>
      </c>
      <c r="C20" s="110"/>
      <c r="D20" s="95"/>
      <c r="E20" s="110"/>
      <c r="F20" s="103"/>
    </row>
    <row r="21" spans="1:6" ht="16.5" thickBot="1" x14ac:dyDescent="0.3">
      <c r="A21" s="34"/>
      <c r="B21" s="38" t="s">
        <v>74</v>
      </c>
      <c r="C21" s="44">
        <v>0.25</v>
      </c>
      <c r="D21" s="116">
        <v>5</v>
      </c>
      <c r="E21" s="41"/>
      <c r="F21" s="61">
        <f>C21*E21</f>
        <v>0</v>
      </c>
    </row>
    <row r="22" spans="1:6" ht="16.5" thickBot="1" x14ac:dyDescent="0.3">
      <c r="A22" s="34"/>
      <c r="B22" s="38" t="s">
        <v>75</v>
      </c>
      <c r="C22" s="39">
        <v>0.2</v>
      </c>
      <c r="D22" s="117"/>
      <c r="E22" s="42"/>
      <c r="F22" s="61">
        <f t="shared" ref="F22:F23" si="1">C22*E22</f>
        <v>0</v>
      </c>
    </row>
    <row r="23" spans="1:6" ht="16.5" thickBot="1" x14ac:dyDescent="0.3">
      <c r="A23" s="34"/>
      <c r="B23" s="38" t="s">
        <v>12</v>
      </c>
      <c r="C23" s="40">
        <v>0.15</v>
      </c>
      <c r="D23" s="118"/>
      <c r="E23" s="43"/>
      <c r="F23" s="61">
        <f t="shared" si="1"/>
        <v>0</v>
      </c>
    </row>
    <row r="24" spans="1:6" ht="16.5" thickBot="1" x14ac:dyDescent="0.3">
      <c r="A24" s="29">
        <v>2.2999999999999998</v>
      </c>
      <c r="B24" s="84" t="s">
        <v>20</v>
      </c>
      <c r="C24" s="85"/>
      <c r="D24" s="95"/>
      <c r="E24" s="85"/>
      <c r="F24" s="96"/>
    </row>
    <row r="25" spans="1:6" ht="16.5" thickBot="1" x14ac:dyDescent="0.3">
      <c r="A25" s="29"/>
      <c r="B25" s="3" t="s">
        <v>21</v>
      </c>
      <c r="C25" s="16">
        <v>0.25</v>
      </c>
      <c r="D25" s="78">
        <v>3</v>
      </c>
      <c r="E25" s="26"/>
      <c r="F25" s="27">
        <f>C25*E25</f>
        <v>0</v>
      </c>
    </row>
    <row r="26" spans="1:6" ht="16.5" thickBot="1" x14ac:dyDescent="0.3">
      <c r="A26" s="29"/>
      <c r="B26" s="3" t="s">
        <v>22</v>
      </c>
      <c r="C26" s="16">
        <v>0.3</v>
      </c>
      <c r="D26" s="93"/>
      <c r="E26" s="8"/>
      <c r="F26" s="27">
        <v>0</v>
      </c>
    </row>
    <row r="27" spans="1:6" ht="16.5" thickBot="1" x14ac:dyDescent="0.3">
      <c r="A27" s="31"/>
      <c r="B27" s="10"/>
      <c r="C27" s="11"/>
      <c r="D27" s="68">
        <f>SUM(D15+D19+D21+D25)</f>
        <v>16</v>
      </c>
      <c r="E27" s="13"/>
      <c r="F27" s="32">
        <f>SUM(F15+F16+F17+F19+F21+F22+F23+F25+F26)</f>
        <v>0</v>
      </c>
    </row>
    <row r="28" spans="1:6" ht="16.5" thickBot="1" x14ac:dyDescent="0.3">
      <c r="A28" s="100" t="s">
        <v>23</v>
      </c>
      <c r="B28" s="101"/>
      <c r="C28" s="101"/>
      <c r="D28" s="101"/>
      <c r="E28" s="101"/>
      <c r="F28" s="102"/>
    </row>
    <row r="29" spans="1:6" ht="16.5" thickBot="1" x14ac:dyDescent="0.3">
      <c r="A29" s="29">
        <v>3.1</v>
      </c>
      <c r="B29" s="94" t="s">
        <v>24</v>
      </c>
      <c r="C29" s="95"/>
      <c r="D29" s="95"/>
      <c r="E29" s="95"/>
      <c r="F29" s="96"/>
    </row>
    <row r="30" spans="1:6" ht="16.149999999999999" customHeight="1" thickBot="1" x14ac:dyDescent="0.3">
      <c r="A30" s="29"/>
      <c r="B30" s="3" t="s">
        <v>25</v>
      </c>
      <c r="C30" s="4">
        <v>1</v>
      </c>
      <c r="D30" s="78">
        <v>3</v>
      </c>
      <c r="E30" s="28"/>
      <c r="F30" s="27">
        <f>C30*E30</f>
        <v>0</v>
      </c>
    </row>
    <row r="31" spans="1:6" ht="16.5" thickBot="1" x14ac:dyDescent="0.3">
      <c r="A31" s="29"/>
      <c r="B31" s="3" t="s">
        <v>26</v>
      </c>
      <c r="C31" s="16">
        <v>0.5</v>
      </c>
      <c r="D31" s="93"/>
      <c r="E31" s="8"/>
      <c r="F31" s="27">
        <f>C31*E31</f>
        <v>0</v>
      </c>
    </row>
    <row r="32" spans="1:6" ht="16.5" thickBot="1" x14ac:dyDescent="0.3">
      <c r="A32" s="29">
        <v>3.2</v>
      </c>
      <c r="B32" s="94" t="s">
        <v>27</v>
      </c>
      <c r="C32" s="95"/>
      <c r="D32" s="95"/>
      <c r="E32" s="95"/>
      <c r="F32" s="96"/>
    </row>
    <row r="33" spans="1:6" ht="16.5" thickBot="1" x14ac:dyDescent="0.3">
      <c r="A33" s="29"/>
      <c r="B33" s="3" t="s">
        <v>28</v>
      </c>
      <c r="C33" s="16">
        <v>0.5</v>
      </c>
      <c r="D33" s="78">
        <v>3</v>
      </c>
      <c r="E33" s="26"/>
      <c r="F33" s="27">
        <f>C33*E33</f>
        <v>0</v>
      </c>
    </row>
    <row r="34" spans="1:6" ht="16.5" thickBot="1" x14ac:dyDescent="0.3">
      <c r="A34" s="29"/>
      <c r="B34" s="3" t="s">
        <v>29</v>
      </c>
      <c r="C34" s="16">
        <v>0.25</v>
      </c>
      <c r="D34" s="79"/>
      <c r="E34" s="47"/>
      <c r="F34" s="27">
        <f>C34*E34</f>
        <v>0</v>
      </c>
    </row>
    <row r="35" spans="1:6" ht="16.5" thickBot="1" x14ac:dyDescent="0.3">
      <c r="A35" s="29"/>
      <c r="B35" s="3" t="s">
        <v>30</v>
      </c>
      <c r="C35" s="16">
        <v>0.2</v>
      </c>
      <c r="D35" s="93"/>
      <c r="E35" s="8"/>
      <c r="F35" s="27">
        <f t="shared" ref="F35" si="2">C35*E35</f>
        <v>0</v>
      </c>
    </row>
    <row r="36" spans="1:6" ht="16.5" thickBot="1" x14ac:dyDescent="0.3">
      <c r="A36" s="29">
        <v>3.3</v>
      </c>
      <c r="B36" s="94" t="s">
        <v>31</v>
      </c>
      <c r="C36" s="95"/>
      <c r="D36" s="110"/>
      <c r="E36" s="95"/>
      <c r="F36" s="103"/>
    </row>
    <row r="37" spans="1:6" ht="16.5" thickBot="1" x14ac:dyDescent="0.3">
      <c r="A37" s="29"/>
      <c r="B37" s="10" t="s">
        <v>25</v>
      </c>
      <c r="C37" s="36">
        <v>1</v>
      </c>
      <c r="D37" s="113">
        <v>4</v>
      </c>
      <c r="E37" s="49"/>
      <c r="F37" s="62">
        <f>C37*E37</f>
        <v>0</v>
      </c>
    </row>
    <row r="38" spans="1:6" ht="16.5" thickBot="1" x14ac:dyDescent="0.3">
      <c r="A38" s="34"/>
      <c r="B38" s="38" t="s">
        <v>26</v>
      </c>
      <c r="C38" s="48">
        <v>0.5</v>
      </c>
      <c r="D38" s="114"/>
      <c r="E38" s="50"/>
      <c r="F38" s="62">
        <f>C38*E38</f>
        <v>0</v>
      </c>
    </row>
    <row r="39" spans="1:6" ht="16.5" thickBot="1" x14ac:dyDescent="0.3">
      <c r="A39" s="29">
        <v>3.4</v>
      </c>
      <c r="B39" s="111" t="s">
        <v>32</v>
      </c>
      <c r="C39" s="110"/>
      <c r="D39" s="112"/>
      <c r="E39" s="112"/>
      <c r="F39" s="96"/>
    </row>
    <row r="40" spans="1:6" ht="16.5" thickBot="1" x14ac:dyDescent="0.3">
      <c r="A40" s="34"/>
      <c r="B40" s="107" t="s">
        <v>76</v>
      </c>
      <c r="C40" s="108"/>
      <c r="D40" s="108"/>
      <c r="E40" s="108"/>
      <c r="F40" s="109"/>
    </row>
    <row r="41" spans="1:6" ht="16.5" thickBot="1" x14ac:dyDescent="0.3">
      <c r="A41" s="29"/>
      <c r="B41" s="3" t="s">
        <v>33</v>
      </c>
      <c r="C41" s="16">
        <v>1.5</v>
      </c>
      <c r="D41" s="79">
        <v>10</v>
      </c>
      <c r="E41" s="8"/>
      <c r="F41" s="46">
        <f>C41*E41</f>
        <v>0</v>
      </c>
    </row>
    <row r="42" spans="1:6" ht="18.600000000000001" customHeight="1" thickBot="1" x14ac:dyDescent="0.3">
      <c r="A42" s="29"/>
      <c r="B42" s="3" t="s">
        <v>35</v>
      </c>
      <c r="C42" s="16">
        <v>0.75</v>
      </c>
      <c r="D42" s="79"/>
      <c r="E42" s="28"/>
      <c r="F42" s="27">
        <f t="shared" ref="F42:F43" si="3">C42*E42</f>
        <v>0</v>
      </c>
    </row>
    <row r="43" spans="1:6" ht="18.600000000000001" customHeight="1" thickBot="1" x14ac:dyDescent="0.3">
      <c r="A43" s="29"/>
      <c r="B43" s="10" t="s">
        <v>34</v>
      </c>
      <c r="C43" s="11">
        <v>0.5</v>
      </c>
      <c r="D43" s="79"/>
      <c r="E43" s="13"/>
      <c r="F43" s="46">
        <f t="shared" si="3"/>
        <v>0</v>
      </c>
    </row>
    <row r="44" spans="1:6" ht="16.5" thickBot="1" x14ac:dyDescent="0.3">
      <c r="A44" s="34"/>
      <c r="B44" s="107" t="s">
        <v>77</v>
      </c>
      <c r="C44" s="108"/>
      <c r="D44" s="108"/>
      <c r="E44" s="108"/>
      <c r="F44" s="109"/>
    </row>
    <row r="45" spans="1:6" ht="16.5" thickBot="1" x14ac:dyDescent="0.3">
      <c r="A45" s="29"/>
      <c r="B45" s="3" t="s">
        <v>33</v>
      </c>
      <c r="C45" s="4">
        <v>1</v>
      </c>
      <c r="D45" s="79">
        <v>10</v>
      </c>
      <c r="E45" s="7"/>
      <c r="F45" s="46">
        <f>C45*E45</f>
        <v>0</v>
      </c>
    </row>
    <row r="46" spans="1:6" ht="18.600000000000001" customHeight="1" thickBot="1" x14ac:dyDescent="0.3">
      <c r="A46" s="29"/>
      <c r="B46" s="3" t="s">
        <v>35</v>
      </c>
      <c r="C46" s="16">
        <v>0.5</v>
      </c>
      <c r="D46" s="79"/>
      <c r="E46" s="47"/>
      <c r="F46" s="27">
        <f t="shared" ref="F46:F47" si="4">C46*E46</f>
        <v>0</v>
      </c>
    </row>
    <row r="47" spans="1:6" ht="18.600000000000001" customHeight="1" thickBot="1" x14ac:dyDescent="0.3">
      <c r="A47" s="29"/>
      <c r="B47" s="3" t="s">
        <v>34</v>
      </c>
      <c r="C47" s="16">
        <v>0.25</v>
      </c>
      <c r="D47" s="93"/>
      <c r="E47" s="7"/>
      <c r="F47" s="46">
        <f t="shared" si="4"/>
        <v>0</v>
      </c>
    </row>
    <row r="48" spans="1:6" ht="16.5" thickBot="1" x14ac:dyDescent="0.3">
      <c r="A48" s="29">
        <v>3.5</v>
      </c>
      <c r="B48" s="94" t="s">
        <v>36</v>
      </c>
      <c r="C48" s="95"/>
      <c r="D48" s="95"/>
      <c r="E48" s="95"/>
      <c r="F48" s="103"/>
    </row>
    <row r="49" spans="1:6" ht="16.5" thickBot="1" x14ac:dyDescent="0.3">
      <c r="A49" s="29"/>
      <c r="B49" s="3" t="s">
        <v>37</v>
      </c>
      <c r="C49" s="16">
        <v>0.1</v>
      </c>
      <c r="D49" s="78">
        <v>10</v>
      </c>
      <c r="E49" s="7"/>
      <c r="F49" s="45">
        <f>C49*E49</f>
        <v>0</v>
      </c>
    </row>
    <row r="50" spans="1:6" ht="18.600000000000001" customHeight="1" thickBot="1" x14ac:dyDescent="0.3">
      <c r="A50" s="29"/>
      <c r="B50" s="3" t="s">
        <v>38</v>
      </c>
      <c r="C50" s="16">
        <v>0.15</v>
      </c>
      <c r="D50" s="79"/>
      <c r="E50" s="47"/>
      <c r="F50" s="45">
        <f t="shared" ref="F50:F52" si="5">C50*E50</f>
        <v>0</v>
      </c>
    </row>
    <row r="51" spans="1:6" ht="18.600000000000001" customHeight="1" thickBot="1" x14ac:dyDescent="0.3">
      <c r="A51" s="29"/>
      <c r="B51" s="3" t="s">
        <v>39</v>
      </c>
      <c r="C51" s="16">
        <v>0.25</v>
      </c>
      <c r="D51" s="79"/>
      <c r="E51" s="47"/>
      <c r="F51" s="45">
        <f t="shared" si="5"/>
        <v>0</v>
      </c>
    </row>
    <row r="52" spans="1:6" ht="18.600000000000001" customHeight="1" thickBot="1" x14ac:dyDescent="0.3">
      <c r="A52" s="29"/>
      <c r="B52" s="3" t="s">
        <v>40</v>
      </c>
      <c r="C52" s="11">
        <v>0.5</v>
      </c>
      <c r="D52" s="93"/>
      <c r="E52" s="49"/>
      <c r="F52" s="45">
        <f t="shared" si="5"/>
        <v>0</v>
      </c>
    </row>
    <row r="53" spans="1:6" ht="18.600000000000001" customHeight="1" thickBot="1" x14ac:dyDescent="0.3">
      <c r="A53" s="31"/>
      <c r="B53" s="37"/>
      <c r="C53" s="51"/>
      <c r="D53" s="132">
        <f>SUM(D30,D33,D37,D41,D45,D49)</f>
        <v>40</v>
      </c>
      <c r="E53" s="52"/>
      <c r="F53" s="22">
        <f>F30+F31+F33+F34+F35+F37+F38+F41+F42+F43+F45+F46+F47+F49+F50+F51+F52</f>
        <v>0</v>
      </c>
    </row>
    <row r="54" spans="1:6" ht="18.600000000000001" customHeight="1" thickBot="1" x14ac:dyDescent="0.3">
      <c r="A54" s="100" t="s">
        <v>78</v>
      </c>
      <c r="B54" s="101"/>
      <c r="C54" s="101"/>
      <c r="D54" s="101"/>
      <c r="E54" s="101"/>
      <c r="F54" s="102"/>
    </row>
    <row r="55" spans="1:6" ht="16.5" thickBot="1" x14ac:dyDescent="0.3">
      <c r="A55" s="29">
        <v>4.0999999999999996</v>
      </c>
      <c r="B55" s="104" t="s">
        <v>41</v>
      </c>
      <c r="C55" s="105"/>
      <c r="D55" s="105"/>
      <c r="E55" s="105"/>
      <c r="F55" s="106"/>
    </row>
    <row r="56" spans="1:6" ht="16.149999999999999" customHeight="1" thickBot="1" x14ac:dyDescent="0.3">
      <c r="A56" s="29"/>
      <c r="B56" s="3" t="s">
        <v>42</v>
      </c>
      <c r="C56" s="4">
        <v>1</v>
      </c>
      <c r="D56" s="78">
        <v>4</v>
      </c>
      <c r="E56" s="7"/>
      <c r="F56" s="45">
        <f>C56*E56</f>
        <v>0</v>
      </c>
    </row>
    <row r="57" spans="1:6" ht="16.5" thickBot="1" x14ac:dyDescent="0.3">
      <c r="A57" s="29"/>
      <c r="B57" s="3" t="s">
        <v>43</v>
      </c>
      <c r="C57" s="4">
        <v>1.5</v>
      </c>
      <c r="D57" s="79"/>
      <c r="E57" s="28"/>
      <c r="F57" s="45">
        <f t="shared" ref="F57:F58" si="6">C57*E57</f>
        <v>0</v>
      </c>
    </row>
    <row r="58" spans="1:6" ht="16.5" thickBot="1" x14ac:dyDescent="0.3">
      <c r="A58" s="29"/>
      <c r="B58" s="3" t="s">
        <v>44</v>
      </c>
      <c r="C58" s="4">
        <v>2</v>
      </c>
      <c r="D58" s="93"/>
      <c r="E58" s="8"/>
      <c r="F58" s="45">
        <f t="shared" si="6"/>
        <v>0</v>
      </c>
    </row>
    <row r="59" spans="1:6" ht="16.5" thickBot="1" x14ac:dyDescent="0.3">
      <c r="A59" s="29">
        <v>4.2</v>
      </c>
      <c r="B59" s="97" t="s">
        <v>45</v>
      </c>
      <c r="C59" s="98"/>
      <c r="D59" s="98"/>
      <c r="E59" s="98"/>
      <c r="F59" s="99"/>
    </row>
    <row r="60" spans="1:6" ht="16.5" thickBot="1" x14ac:dyDescent="0.3">
      <c r="A60" s="29"/>
      <c r="B60" s="3" t="s">
        <v>46</v>
      </c>
      <c r="C60" s="16">
        <v>0.2</v>
      </c>
      <c r="D60" s="78">
        <v>4</v>
      </c>
      <c r="E60" s="8"/>
      <c r="F60" s="45">
        <f>C60*E60</f>
        <v>0</v>
      </c>
    </row>
    <row r="61" spans="1:6" ht="18.600000000000001" customHeight="1" thickBot="1" x14ac:dyDescent="0.3">
      <c r="A61" s="29"/>
      <c r="B61" s="3" t="s">
        <v>47</v>
      </c>
      <c r="C61" s="16">
        <v>0.3</v>
      </c>
      <c r="D61" s="79"/>
      <c r="E61" s="28"/>
      <c r="F61" s="45">
        <f t="shared" ref="F61:F62" si="7">C61*E61</f>
        <v>0</v>
      </c>
    </row>
    <row r="62" spans="1:6" ht="18.600000000000001" customHeight="1" thickBot="1" x14ac:dyDescent="0.3">
      <c r="A62" s="29"/>
      <c r="B62" s="3" t="s">
        <v>48</v>
      </c>
      <c r="C62" s="16">
        <v>0.5</v>
      </c>
      <c r="D62" s="93"/>
      <c r="E62" s="8"/>
      <c r="F62" s="45">
        <f t="shared" si="7"/>
        <v>0</v>
      </c>
    </row>
    <row r="63" spans="1:6" ht="16.5" thickBot="1" x14ac:dyDescent="0.3">
      <c r="A63" s="31"/>
      <c r="B63" s="10"/>
      <c r="C63" s="11"/>
      <c r="D63" s="12">
        <f>SUM(D56,D60)</f>
        <v>8</v>
      </c>
      <c r="E63" s="63"/>
      <c r="F63" s="22">
        <f>F56+F57+F58+F60+F61+F62</f>
        <v>0</v>
      </c>
    </row>
    <row r="64" spans="1:6" ht="16.5" thickBot="1" x14ac:dyDescent="0.3">
      <c r="A64" s="100" t="s">
        <v>79</v>
      </c>
      <c r="B64" s="101"/>
      <c r="C64" s="101"/>
      <c r="D64" s="101"/>
      <c r="E64" s="101"/>
      <c r="F64" s="102"/>
    </row>
    <row r="65" spans="1:6" ht="16.5" thickBot="1" x14ac:dyDescent="0.3">
      <c r="A65" s="29">
        <v>5.0999999999999996</v>
      </c>
      <c r="B65" s="84" t="s">
        <v>49</v>
      </c>
      <c r="C65" s="85"/>
      <c r="D65" s="85"/>
      <c r="E65" s="85"/>
      <c r="F65" s="86"/>
    </row>
    <row r="66" spans="1:6" ht="16.5" thickBot="1" x14ac:dyDescent="0.3">
      <c r="A66" s="29"/>
      <c r="B66" s="3" t="s">
        <v>50</v>
      </c>
      <c r="C66" s="4">
        <v>1</v>
      </c>
      <c r="D66" s="78">
        <v>10</v>
      </c>
      <c r="E66" s="8"/>
      <c r="F66" s="45">
        <f>C66*E66</f>
        <v>0</v>
      </c>
    </row>
    <row r="67" spans="1:6" ht="16.5" thickBot="1" x14ac:dyDescent="0.3">
      <c r="A67" s="29"/>
      <c r="B67" s="3" t="s">
        <v>51</v>
      </c>
      <c r="C67" s="4">
        <v>0.5</v>
      </c>
      <c r="D67" s="79"/>
      <c r="E67" s="26"/>
      <c r="F67" s="45">
        <f t="shared" ref="F67:F69" si="8">C67*E67</f>
        <v>0</v>
      </c>
    </row>
    <row r="68" spans="1:6" ht="16.5" thickBot="1" x14ac:dyDescent="0.3">
      <c r="A68" s="29"/>
      <c r="B68" s="3" t="s">
        <v>52</v>
      </c>
      <c r="C68" s="4">
        <v>2</v>
      </c>
      <c r="D68" s="79"/>
      <c r="E68" s="28"/>
      <c r="F68" s="45">
        <f t="shared" si="8"/>
        <v>0</v>
      </c>
    </row>
    <row r="69" spans="1:6" ht="16.5" thickBot="1" x14ac:dyDescent="0.3">
      <c r="A69" s="29"/>
      <c r="B69" s="3" t="s">
        <v>53</v>
      </c>
      <c r="C69" s="4">
        <v>1</v>
      </c>
      <c r="D69" s="93"/>
      <c r="E69" s="8"/>
      <c r="F69" s="45">
        <f t="shared" si="8"/>
        <v>0</v>
      </c>
    </row>
    <row r="70" spans="1:6" ht="16.5" thickBot="1" x14ac:dyDescent="0.3">
      <c r="A70" s="29">
        <v>5.2</v>
      </c>
      <c r="B70" s="94" t="s">
        <v>54</v>
      </c>
      <c r="C70" s="95"/>
      <c r="D70" s="95"/>
      <c r="E70" s="95"/>
      <c r="F70" s="96"/>
    </row>
    <row r="71" spans="1:6" ht="16.5" thickBot="1" x14ac:dyDescent="0.3">
      <c r="A71" s="29"/>
      <c r="B71" s="3" t="s">
        <v>55</v>
      </c>
      <c r="C71" s="4">
        <v>3</v>
      </c>
      <c r="D71" s="78">
        <v>12</v>
      </c>
      <c r="E71" s="28"/>
      <c r="F71" s="27">
        <f>C71*E71</f>
        <v>0</v>
      </c>
    </row>
    <row r="72" spans="1:6" ht="16.5" thickBot="1" x14ac:dyDescent="0.3">
      <c r="A72" s="29"/>
      <c r="B72" s="3" t="s">
        <v>56</v>
      </c>
      <c r="C72" s="4">
        <v>4</v>
      </c>
      <c r="D72" s="79"/>
      <c r="E72" s="8"/>
      <c r="F72" s="27">
        <f>C72*E72</f>
        <v>0</v>
      </c>
    </row>
    <row r="73" spans="1:6" ht="16.5" thickBot="1" x14ac:dyDescent="0.3">
      <c r="A73" s="29">
        <v>5.3</v>
      </c>
      <c r="B73" s="75" t="s">
        <v>57</v>
      </c>
      <c r="C73" s="76"/>
      <c r="D73" s="76"/>
      <c r="E73" s="76"/>
      <c r="F73" s="77"/>
    </row>
    <row r="74" spans="1:6" ht="16.5" thickBot="1" x14ac:dyDescent="0.3">
      <c r="A74" s="29"/>
      <c r="B74" s="3" t="s">
        <v>58</v>
      </c>
      <c r="C74" s="9">
        <v>12</v>
      </c>
      <c r="D74" s="78">
        <v>12</v>
      </c>
      <c r="E74" s="8"/>
      <c r="F74" s="64">
        <f>C74*E74</f>
        <v>0</v>
      </c>
    </row>
    <row r="75" spans="1:6" ht="16.5" thickBot="1" x14ac:dyDescent="0.3">
      <c r="A75" s="29"/>
      <c r="B75" s="6" t="s">
        <v>59</v>
      </c>
      <c r="C75" s="9">
        <v>10</v>
      </c>
      <c r="D75" s="79"/>
      <c r="E75" s="28"/>
      <c r="F75" s="64">
        <f t="shared" ref="F75:F81" si="9">C75*E75</f>
        <v>0</v>
      </c>
    </row>
    <row r="76" spans="1:6" ht="16.5" thickBot="1" x14ac:dyDescent="0.3">
      <c r="A76" s="29"/>
      <c r="B76" s="6" t="s">
        <v>60</v>
      </c>
      <c r="C76" s="9">
        <v>9</v>
      </c>
      <c r="D76" s="79"/>
      <c r="E76" s="8"/>
      <c r="F76" s="64">
        <f t="shared" si="9"/>
        <v>0</v>
      </c>
    </row>
    <row r="77" spans="1:6" ht="16.5" thickBot="1" x14ac:dyDescent="0.3">
      <c r="A77" s="29"/>
      <c r="B77" s="6" t="s">
        <v>61</v>
      </c>
      <c r="C77" s="9">
        <v>8</v>
      </c>
      <c r="D77" s="79"/>
      <c r="E77" s="28"/>
      <c r="F77" s="64">
        <f t="shared" si="9"/>
        <v>0</v>
      </c>
    </row>
    <row r="78" spans="1:6" ht="16.5" thickBot="1" x14ac:dyDescent="0.3">
      <c r="A78" s="29"/>
      <c r="B78" s="6" t="s">
        <v>62</v>
      </c>
      <c r="C78" s="9">
        <v>7</v>
      </c>
      <c r="D78" s="79"/>
      <c r="E78" s="8"/>
      <c r="F78" s="64">
        <f t="shared" si="9"/>
        <v>0</v>
      </c>
    </row>
    <row r="79" spans="1:6" ht="16.5" thickBot="1" x14ac:dyDescent="0.3">
      <c r="A79" s="29"/>
      <c r="B79" s="6" t="s">
        <v>63</v>
      </c>
      <c r="C79" s="9">
        <v>5</v>
      </c>
      <c r="D79" s="79"/>
      <c r="E79" s="28"/>
      <c r="F79" s="64">
        <f t="shared" si="9"/>
        <v>0</v>
      </c>
    </row>
    <row r="80" spans="1:6" ht="16.5" thickBot="1" x14ac:dyDescent="0.3">
      <c r="A80" s="29"/>
      <c r="B80" s="6" t="s">
        <v>64</v>
      </c>
      <c r="C80" s="18">
        <v>4</v>
      </c>
      <c r="D80" s="79"/>
      <c r="E80" s="8"/>
      <c r="F80" s="64">
        <f t="shared" si="9"/>
        <v>0</v>
      </c>
    </row>
    <row r="81" spans="1:6" ht="16.5" thickBot="1" x14ac:dyDescent="0.3">
      <c r="A81" s="29"/>
      <c r="B81" s="53" t="s">
        <v>65</v>
      </c>
      <c r="C81" s="20">
        <v>3</v>
      </c>
      <c r="D81" s="80"/>
      <c r="E81" s="54"/>
      <c r="F81" s="64">
        <f t="shared" si="9"/>
        <v>0</v>
      </c>
    </row>
    <row r="82" spans="1:6" ht="16.5" thickBot="1" x14ac:dyDescent="0.3">
      <c r="A82" s="35"/>
      <c r="B82" s="55"/>
      <c r="C82" s="24"/>
      <c r="D82" s="133">
        <f>SUM(D66,D71,D74)</f>
        <v>34</v>
      </c>
      <c r="E82" s="56"/>
      <c r="F82" s="65">
        <f>F66+F67+F68+F69+F71+F72+F74+F75+F76+F77+F78+F79+F80+F81</f>
        <v>0</v>
      </c>
    </row>
    <row r="83" spans="1:6" ht="16.5" thickBot="1" x14ac:dyDescent="0.3">
      <c r="A83" s="69" t="s">
        <v>80</v>
      </c>
      <c r="B83" s="70"/>
      <c r="C83" s="70"/>
      <c r="D83" s="70"/>
      <c r="E83" s="70"/>
      <c r="F83" s="71"/>
    </row>
    <row r="84" spans="1:6" ht="16.149999999999999" customHeight="1" thickBot="1" x14ac:dyDescent="0.3">
      <c r="A84" s="34">
        <v>5.0999999999999996</v>
      </c>
      <c r="B84" s="57" t="s">
        <v>66</v>
      </c>
      <c r="C84" s="20">
        <v>1</v>
      </c>
      <c r="D84" s="60">
        <v>8</v>
      </c>
      <c r="E84" s="59"/>
      <c r="F84" s="58">
        <f>C84*E84</f>
        <v>0</v>
      </c>
    </row>
    <row r="85" spans="1:6" ht="16.5" thickBot="1" x14ac:dyDescent="0.3">
      <c r="A85" s="29"/>
      <c r="B85" s="3"/>
      <c r="C85" s="23"/>
      <c r="D85" s="21">
        <f>SUM(D84)</f>
        <v>8</v>
      </c>
      <c r="E85" s="8"/>
      <c r="F85" s="22">
        <f>F84</f>
        <v>0</v>
      </c>
    </row>
    <row r="86" spans="1:6" ht="16.5" thickBot="1" x14ac:dyDescent="0.3">
      <c r="A86" s="69" t="s">
        <v>67</v>
      </c>
      <c r="B86" s="70"/>
      <c r="C86" s="70"/>
      <c r="D86" s="70"/>
      <c r="E86" s="70"/>
      <c r="F86" s="71"/>
    </row>
    <row r="87" spans="1:6" ht="16.5" thickBot="1" x14ac:dyDescent="0.3">
      <c r="A87" s="29">
        <v>8.1</v>
      </c>
      <c r="B87" s="84" t="s">
        <v>68</v>
      </c>
      <c r="C87" s="85"/>
      <c r="D87" s="85"/>
      <c r="E87" s="85"/>
      <c r="F87" s="86"/>
    </row>
    <row r="88" spans="1:6" ht="16.5" thickBot="1" x14ac:dyDescent="0.3">
      <c r="A88" s="29"/>
      <c r="B88" s="3" t="s">
        <v>69</v>
      </c>
      <c r="C88" s="9">
        <v>2</v>
      </c>
      <c r="D88" s="78">
        <v>2</v>
      </c>
      <c r="E88" s="8"/>
      <c r="F88" s="45">
        <f>C88*E88</f>
        <v>0</v>
      </c>
    </row>
    <row r="89" spans="1:6" ht="16.5" thickBot="1" x14ac:dyDescent="0.3">
      <c r="A89" s="29"/>
      <c r="B89" s="10" t="s">
        <v>70</v>
      </c>
      <c r="C89" s="18">
        <v>1</v>
      </c>
      <c r="D89" s="79"/>
      <c r="E89" s="54"/>
      <c r="F89" s="45">
        <f>C89*E89</f>
        <v>0</v>
      </c>
    </row>
    <row r="90" spans="1:6" ht="16.5" thickBot="1" x14ac:dyDescent="0.3">
      <c r="A90" s="35">
        <v>8.1999999999999993</v>
      </c>
      <c r="B90" s="87" t="s">
        <v>71</v>
      </c>
      <c r="C90" s="88"/>
      <c r="D90" s="88"/>
      <c r="E90" s="88"/>
      <c r="F90" s="89"/>
    </row>
    <row r="91" spans="1:6" ht="16.5" thickBot="1" x14ac:dyDescent="0.3">
      <c r="A91" s="29"/>
      <c r="B91" s="6" t="s">
        <v>81</v>
      </c>
      <c r="C91" s="19">
        <v>4</v>
      </c>
      <c r="D91" s="90">
        <v>8</v>
      </c>
      <c r="E91" s="8"/>
      <c r="F91" s="46">
        <f>C91*E91</f>
        <v>0</v>
      </c>
    </row>
    <row r="92" spans="1:6" ht="16.5" thickBot="1" x14ac:dyDescent="0.3">
      <c r="A92" s="29"/>
      <c r="B92" s="6" t="s">
        <v>82</v>
      </c>
      <c r="C92" s="19">
        <v>3</v>
      </c>
      <c r="D92" s="91"/>
      <c r="E92" s="47"/>
      <c r="F92" s="27">
        <f t="shared" ref="F92:F94" si="10">C92*E92</f>
        <v>0</v>
      </c>
    </row>
    <row r="93" spans="1:6" ht="16.5" thickBot="1" x14ac:dyDescent="0.3">
      <c r="A93" s="29"/>
      <c r="B93" s="6" t="s">
        <v>83</v>
      </c>
      <c r="C93" s="19">
        <v>2</v>
      </c>
      <c r="D93" s="91"/>
      <c r="E93" s="7"/>
      <c r="F93" s="46">
        <f t="shared" si="10"/>
        <v>0</v>
      </c>
    </row>
    <row r="94" spans="1:6" ht="16.5" thickBot="1" x14ac:dyDescent="0.3">
      <c r="A94" s="29"/>
      <c r="B94" s="6" t="s">
        <v>84</v>
      </c>
      <c r="C94" s="19">
        <v>1</v>
      </c>
      <c r="D94" s="92"/>
      <c r="E94" s="47"/>
      <c r="F94" s="27">
        <f t="shared" si="10"/>
        <v>0</v>
      </c>
    </row>
    <row r="95" spans="1:6" ht="16.5" thickBot="1" x14ac:dyDescent="0.3">
      <c r="A95" s="29"/>
      <c r="B95" s="3"/>
      <c r="C95" s="16"/>
      <c r="D95" s="17">
        <f>SUM(D88,D91)</f>
        <v>10</v>
      </c>
      <c r="E95" s="28"/>
      <c r="F95" s="22">
        <f>F88+F89+F91+F92+F93+F94</f>
        <v>0</v>
      </c>
    </row>
    <row r="96" spans="1:6" ht="16.5" thickBot="1" x14ac:dyDescent="0.3">
      <c r="A96" s="81" t="s">
        <v>85</v>
      </c>
      <c r="B96" s="82"/>
      <c r="C96" s="83"/>
      <c r="D96" s="12">
        <f>D12+D27+D53+D63+D82+D85+D95</f>
        <v>140</v>
      </c>
      <c r="E96" s="13"/>
      <c r="F96" s="32"/>
    </row>
    <row r="97" spans="1:6" ht="16.149999999999999" customHeight="1" thickBot="1" x14ac:dyDescent="0.3">
      <c r="A97" s="72" t="s">
        <v>72</v>
      </c>
      <c r="B97" s="73"/>
      <c r="C97" s="73"/>
      <c r="D97" s="73"/>
      <c r="E97" s="74"/>
      <c r="F97" s="22">
        <f>F12+F27+F53+F63+F82+F85+F95</f>
        <v>0</v>
      </c>
    </row>
  </sheetData>
  <mergeCells count="52">
    <mergeCell ref="A3:B4"/>
    <mergeCell ref="C3:C4"/>
    <mergeCell ref="D3:D4"/>
    <mergeCell ref="E3:F3"/>
    <mergeCell ref="A1:F1"/>
    <mergeCell ref="B9:F9"/>
    <mergeCell ref="D10:D11"/>
    <mergeCell ref="A13:F13"/>
    <mergeCell ref="B14:E14"/>
    <mergeCell ref="A5:F5"/>
    <mergeCell ref="B6:F6"/>
    <mergeCell ref="D7:D8"/>
    <mergeCell ref="A28:F28"/>
    <mergeCell ref="B29:F29"/>
    <mergeCell ref="D30:D31"/>
    <mergeCell ref="D15:D17"/>
    <mergeCell ref="B18:F18"/>
    <mergeCell ref="B24:F24"/>
    <mergeCell ref="D25:D26"/>
    <mergeCell ref="B20:F20"/>
    <mergeCell ref="D21:D23"/>
    <mergeCell ref="B40:F40"/>
    <mergeCell ref="D41:D43"/>
    <mergeCell ref="B44:F44"/>
    <mergeCell ref="D45:D47"/>
    <mergeCell ref="B32:F32"/>
    <mergeCell ref="D33:D35"/>
    <mergeCell ref="B36:F36"/>
    <mergeCell ref="B39:F39"/>
    <mergeCell ref="D37:D38"/>
    <mergeCell ref="B48:F48"/>
    <mergeCell ref="D49:D52"/>
    <mergeCell ref="B55:F55"/>
    <mergeCell ref="D56:D58"/>
    <mergeCell ref="A54:F54"/>
    <mergeCell ref="B65:F65"/>
    <mergeCell ref="D66:D69"/>
    <mergeCell ref="B70:F70"/>
    <mergeCell ref="D71:D72"/>
    <mergeCell ref="B59:F59"/>
    <mergeCell ref="D60:D62"/>
    <mergeCell ref="A64:F64"/>
    <mergeCell ref="A86:F86"/>
    <mergeCell ref="A97:E97"/>
    <mergeCell ref="A83:F83"/>
    <mergeCell ref="B73:F73"/>
    <mergeCell ref="D74:D81"/>
    <mergeCell ref="A96:C96"/>
    <mergeCell ref="B87:F87"/>
    <mergeCell ref="D88:D89"/>
    <mergeCell ref="B90:F90"/>
    <mergeCell ref="D91:D94"/>
  </mergeCell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Autoevaluación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Enrique</dc:creator>
  <cp:lastModifiedBy>OGSI_2</cp:lastModifiedBy>
  <dcterms:created xsi:type="dcterms:W3CDTF">2022-05-07T16:59:04Z</dcterms:created>
  <dcterms:modified xsi:type="dcterms:W3CDTF">2022-05-07T23:56:46Z</dcterms:modified>
</cp:coreProperties>
</file>